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Př 1" sheetId="4" r:id="rId1"/>
    <sheet name="Př 2" sheetId="1" r:id="rId2"/>
    <sheet name="Př 1 efektivnost " sheetId="15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1" i="15" l="1"/>
  <c r="F11" i="15"/>
  <c r="G10" i="15"/>
  <c r="F10" i="15"/>
  <c r="G9" i="15"/>
  <c r="F9" i="15"/>
  <c r="G8" i="15"/>
  <c r="F8" i="15"/>
  <c r="G7" i="15"/>
  <c r="F7" i="15"/>
  <c r="M8" i="1" l="1"/>
  <c r="M7" i="1"/>
  <c r="M6" i="1"/>
  <c r="M5" i="1"/>
  <c r="H3" i="1"/>
  <c r="I8" i="4"/>
  <c r="I7" i="4"/>
  <c r="H8" i="4"/>
  <c r="H7" i="4"/>
</calcChain>
</file>

<file path=xl/sharedStrings.xml><?xml version="1.0" encoding="utf-8"?>
<sst xmlns="http://schemas.openxmlformats.org/spreadsheetml/2006/main" count="116" uniqueCount="99">
  <si>
    <t>Podnikatel v cestovním ruchu se rozhoduje o rozšíření nabídky poskytovaných služeb pro příští rok. Výnosy (v tis. Kč) v závislosti na počasí a pravděpodobnost jednotlivých průběhů počasí jsou uvedeny v následující tabulce.</t>
  </si>
  <si>
    <t>Horké</t>
  </si>
  <si>
    <t>Teplé</t>
  </si>
  <si>
    <t>Chladné</t>
  </si>
  <si>
    <t>Deštivé</t>
  </si>
  <si>
    <t>Půjčovna lodí</t>
  </si>
  <si>
    <t>Herna</t>
  </si>
  <si>
    <t>Pension</t>
  </si>
  <si>
    <t>Restaurace</t>
  </si>
  <si>
    <t>Sestavte profil rizika a rozhodněte, mezi kterými dvěma alternativami existuje vztah dominance podle pravděpodobností (bez ohledu na směr dominance). Kterou alternativu vyberete, pokud chcete dosáhnout alespoň výplaty ve výši 93 tis. Kč s největší pravděpodobností?</t>
  </si>
  <si>
    <t>Odpovědi</t>
  </si>
  <si>
    <t>Mezi dvojicí alternativa "Půjčovna lodí"; alternativa "Herna"</t>
  </si>
  <si>
    <t>Mezi dvojicí alternativa "Herna"; alternativa Restaurace.</t>
  </si>
  <si>
    <t>Mezi dvojicí alternativa "Půjčovna lodí"; alternativa "Pension".</t>
  </si>
  <si>
    <t>Mezi dvojicí alternativa "Pension"; alternativa "Restaurace".</t>
  </si>
  <si>
    <t>Vybereme alternativu</t>
  </si>
  <si>
    <t>Postup:</t>
  </si>
  <si>
    <t>Dominance podle pravděpodobnosti je nejzdlouhavější na výpočty.</t>
  </si>
  <si>
    <t>Je třeba vytvořit profil rizika (vhodné i předchozí tabulku) a zjistit pravděpodobnosti dosažení (a přesažení) jednotlivých možných zisků u dané alternativy.</t>
  </si>
  <si>
    <t>Vždy u nejnižšího zisku je pravděpodobnost alespoň jeho dosažení rovna 1 a na konci pravděpodobnost přesažení nejvyššího zisku rovna 0.</t>
  </si>
  <si>
    <t xml:space="preserve">Dominance mezi srovnávanými alternativami existuje pokud se jejich čáry na grafu "nekříží". Mohou se jen dotýkat a "jít" souběžně. </t>
  </si>
  <si>
    <t>Nejlépe je to patrné pokud je dominující alternativa celá napravo od dominované alternativy. Znamená to právě dle definice, že pravděpodobnosti dosažení  dané hodnoty zisku jsou vyšší nebo stejné u dominující alternativy.</t>
  </si>
  <si>
    <t>Proměnlivé</t>
  </si>
  <si>
    <t>MAX</t>
  </si>
  <si>
    <t>Burzovní makléř se musí rozhodnout, do které komodity má investovat. Výhodnost investice je ovlivněna budoucím vývojem burzy. Očekává následující výnosy:</t>
  </si>
  <si>
    <t>Tabulka výplat v mil. Kč.</t>
  </si>
  <si>
    <t>Růst</t>
  </si>
  <si>
    <t>Mírný růst</t>
  </si>
  <si>
    <t>Mírný pokles</t>
  </si>
  <si>
    <t>Pokles</t>
  </si>
  <si>
    <t>Káva</t>
  </si>
  <si>
    <t>Zlato</t>
  </si>
  <si>
    <t>Cukr</t>
  </si>
  <si>
    <t>Prověřte, mezi kterými dvojicemi alternativ existuje vztah dominance podle výplat a podle stavů okolností. Rozhodněte o pravdivosti následujících tvrzení:</t>
  </si>
  <si>
    <t>ODPOVĚDI</t>
  </si>
  <si>
    <t>Alternativa Cukr dominuje alternativu Zlato podle stavů okolností.</t>
  </si>
  <si>
    <t>Alternativa Káva dominuje alternativu Zlato podle výplat.</t>
  </si>
  <si>
    <t>Alternativa Cukr dominuje alternativu Káva podle výplat.</t>
  </si>
  <si>
    <t>Alternativa Káva dominuje alternativu Cukr podle stavů okolností.</t>
  </si>
  <si>
    <t>Alternativa Zlato dominuje alternativu Cukr podle výplat.</t>
  </si>
  <si>
    <t>Alternativa Zlato dominuje alternativu Káva podle stavů okolností.</t>
  </si>
  <si>
    <t>Dominance podle výplat mezi srovnávanýmí alternativami existuje, pokud jedna z alternativ má svoji minimální výplatu (zisk) větší, nebo stejnou než je maximální zisk druhé alternativy.</t>
  </si>
  <si>
    <t>Tedy je vlastně jasně výhodnější než druhá alternativa.</t>
  </si>
  <si>
    <t>Dominance podle stavů okolností znamená, že daná alternativa má své výplaty (zisky) v každém stavu okolností (sloupci) lepší, nebo rovné než jsou výplaty druhé alternativy.</t>
  </si>
  <si>
    <t>Tedy ať nastane jakákoli situace, tak se nám daná varianta vyplatí více než jiná (a nebo někde stejně).</t>
  </si>
  <si>
    <t>p</t>
  </si>
  <si>
    <t>Dominance podle výplat - nejsilnější</t>
  </si>
  <si>
    <t>Dominance podle stavů okolností</t>
  </si>
  <si>
    <t>Dominance podle pravděpodobnosti - nejslabší typ</t>
  </si>
  <si>
    <t>pokud alternativa má pravděpodobnost dosažení určitého zisku větší (nebo rovnu) pravděpodobnosti dosažení téhož zisku než jiná alternativa (musí platit pro jakoukoli hodnotu zisku)</t>
  </si>
  <si>
    <t xml:space="preserve"> --&gt; graf (profil rizika) </t>
  </si>
  <si>
    <t>Dominance se používá např. ke zmenšení počtu uvažovaných alternativ, tak aby mezi nimi ideálně zůstaly pouze nedominované alternativy.</t>
  </si>
  <si>
    <t>Té "lepší" alternativě se říká "dominující" a té "horší" se říká "dominovaná".</t>
  </si>
  <si>
    <t>MIN</t>
  </si>
  <si>
    <t>Stavy okolností (Sj)</t>
  </si>
  <si>
    <t>Alternativy (Ai)</t>
  </si>
  <si>
    <t>Výplaty (mil. Kč)</t>
  </si>
  <si>
    <t>ANO</t>
  </si>
  <si>
    <t>NE</t>
  </si>
  <si>
    <t>MIN výplata Cukru je větší než MAX výplata Kávy</t>
  </si>
  <si>
    <t>Zlato má v každém stavu okolností větší zisk než Káva</t>
  </si>
  <si>
    <t xml:space="preserve">pravděp = riziko </t>
  </si>
  <si>
    <t>Pension dominuje nad Hernou podle pravděpod.</t>
  </si>
  <si>
    <t>Restaurace dominuje nad Hernou podle pravděp.</t>
  </si>
  <si>
    <t>Půjčovna dominuje nad Hernou podle pravděp.</t>
  </si>
  <si>
    <r>
      <t xml:space="preserve">P (výplata </t>
    </r>
    <r>
      <rPr>
        <sz val="11"/>
        <rFont val="Calibri"/>
        <family val="2"/>
        <charset val="238"/>
      </rPr>
      <t>≥</t>
    </r>
    <r>
      <rPr>
        <sz val="11"/>
        <rFont val="Arial"/>
        <family val="2"/>
        <charset val="238"/>
      </rPr>
      <t xml:space="preserve"> 93)</t>
    </r>
  </si>
  <si>
    <t>Pět obchodů z jednoho obchodního řetězce hospodaří se stejným rozpočtem. Jejich výkon se hodnotí podle dosaženého zisku a podle počtu zákazníků, které obchod za sledované období obsloužil. Údaje jsou v tabulce:</t>
  </si>
  <si>
    <t>Vstup</t>
  </si>
  <si>
    <t>Výstupy</t>
  </si>
  <si>
    <t>Případný výpočet</t>
  </si>
  <si>
    <t xml:space="preserve">Vstup = jedná se o "zdroje", se kterými daná jednotka pracuje </t>
  </si>
  <si>
    <t>Obchod</t>
  </si>
  <si>
    <t>Rozpočet (mil. Kč)</t>
  </si>
  <si>
    <t>Zisk (tis. Kč)</t>
  </si>
  <si>
    <t>Zákazníků (tis. osob)</t>
  </si>
  <si>
    <t>Poměrný zisk</t>
  </si>
  <si>
    <t>Poměrný počet zák.</t>
  </si>
  <si>
    <t>Efektivnost pobočky?</t>
  </si>
  <si>
    <t>Výstup = jedná se o "produkci" dané jednotky</t>
  </si>
  <si>
    <t>Olomouc</t>
  </si>
  <si>
    <t>Hradec Králové</t>
  </si>
  <si>
    <t xml:space="preserve">Vyhodnotit efektivnost - tj. určit, zda je daná jednotka efektivní či ne. </t>
  </si>
  <si>
    <t>Brno</t>
  </si>
  <si>
    <t>Metoda DEA (metoda datových obalů)</t>
  </si>
  <si>
    <t>Ostrava</t>
  </si>
  <si>
    <t>Liberec</t>
  </si>
  <si>
    <t>Grafický způsob řešení - pokud se jedná o 1vstup + 2 výstupy, nebo opačně.</t>
  </si>
  <si>
    <t>Vyhodnoťte efektivnost jednotlivých obchodů. Úlohu řešte graficky</t>
  </si>
  <si>
    <t>Pokud by hodnota vstupu nebyla pro každou jednotku stejná --&gt; spočítat poměrné hodnoty výstupů na jednotku vstupu. Nebo zase obráceně v případě 2 vtsupů a 1 výstupu.</t>
  </si>
  <si>
    <t>Efektivní jednotky ve výstupově orientovaném modelu = produkují co největší hodnoty výstupů</t>
  </si>
  <si>
    <t>Vždy minimálně jedna jednotka musí být efektivní a minimálně jedna musí být neefektivní.</t>
  </si>
  <si>
    <t xml:space="preserve">Grafický způsob řešení lze použít, protože máme 1 vstup (jehož hodnoty jsou ještě navíc stejné) a 2 výstupy. </t>
  </si>
  <si>
    <t>Jedná se o výstupově orientovaný model, protože posuzujeme efektivitu poboček podle jejich výstupů (Zisk a počet zákazníků)</t>
  </si>
  <si>
    <t>Pokud by jednotlivé hodnoty rozpočtu poboček nebyly stejné, je třeba vypočítat POMĚRNÉ hodnoty zisku a počtu zákazníků na 1 mil. Kč rozpočtu. A pak postupovat už stejně.</t>
  </si>
  <si>
    <t>Efektivní jsou ty pobočky, které leží na spojnici nejvzdálenějších bodů od středu souřadnic. Protože mají "vysoké" hodnoty výstupů.</t>
  </si>
  <si>
    <t>Pozor na případy, kdy jsou tyto spojnice "vodorovné" či "svislé", tj. existuje více poboček se stejnými největšími hodnotami výstupů.</t>
  </si>
  <si>
    <t>"Obalová křivka" efektivnosti má v tomto modelu konkávní tvar…</t>
  </si>
  <si>
    <t>Neefektivní je pobočka, pokud k ní existuje jiná pobočka, která má obě hodnoty výstupů lepší či stejné.</t>
  </si>
  <si>
    <t>V testu umět poznat jaké jednotky jsou efektivní, jaké neefektivní. K těm neefektivním určit jejich peer jednotky a odhadnout či dopočítat z průsečíků přímek "souřadnice" jejich virtuální jednotky.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</si>
</sst>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6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Alignment="1"/>
    <xf numFmtId="0" fontId="7" fillId="0" borderId="1" xfId="0" applyFont="1" applyBorder="1"/>
    <xf numFmtId="0" fontId="9" fillId="0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7" fillId="0" borderId="0" xfId="0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Výstupově orientovaný model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'Př 1 efektivnost '!$A$7</c:f>
              <c:strCache>
                <c:ptCount val="1"/>
                <c:pt idx="0">
                  <c:v>Olomouc</c:v>
                </c:pt>
              </c:strCache>
            </c:strRef>
          </c:tx>
          <c:spPr>
            <a:ln w="28575">
              <a:noFill/>
            </a:ln>
          </c:spPr>
          <c:xVal>
            <c:numRef>
              <c:f>'Př 1 efektivnost '!$C$7</c:f>
              <c:numCache>
                <c:formatCode>General</c:formatCode>
                <c:ptCount val="1"/>
                <c:pt idx="0">
                  <c:v>90</c:v>
                </c:pt>
              </c:numCache>
            </c:numRef>
          </c:xVal>
          <c:yVal>
            <c:numRef>
              <c:f>'Př 1 efektivnost '!$D$7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'Př 1 efektivnost '!$A$8</c:f>
              <c:strCache>
                <c:ptCount val="1"/>
                <c:pt idx="0">
                  <c:v>Hradec Králové</c:v>
                </c:pt>
              </c:strCache>
            </c:strRef>
          </c:tx>
          <c:spPr>
            <a:ln w="28575">
              <a:noFill/>
            </a:ln>
          </c:spPr>
          <c:xVal>
            <c:numRef>
              <c:f>'Př 1 efektivnost '!$C$8</c:f>
              <c:numCache>
                <c:formatCode>General</c:formatCode>
                <c:ptCount val="1"/>
                <c:pt idx="0">
                  <c:v>70</c:v>
                </c:pt>
              </c:numCache>
            </c:numRef>
          </c:xVal>
          <c:yVal>
            <c:numRef>
              <c:f>'Př 1 efektivnost '!$D$8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'Př 1 efektivnost '!$A$9</c:f>
              <c:strCache>
                <c:ptCount val="1"/>
                <c:pt idx="0">
                  <c:v>Brno</c:v>
                </c:pt>
              </c:strCache>
            </c:strRef>
          </c:tx>
          <c:spPr>
            <a:ln w="28575">
              <a:noFill/>
            </a:ln>
          </c:spPr>
          <c:xVal>
            <c:numRef>
              <c:f>'Př 1 efektivnost '!$C$9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'Př 1 efektivnost '!$D$9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'Př 1 efektivnost '!$A$10</c:f>
              <c:strCache>
                <c:ptCount val="1"/>
                <c:pt idx="0">
                  <c:v>Ostrava</c:v>
                </c:pt>
              </c:strCache>
            </c:strRef>
          </c:tx>
          <c:spPr>
            <a:ln w="28575">
              <a:noFill/>
            </a:ln>
          </c:spPr>
          <c:xVal>
            <c:numRef>
              <c:f>'Př 1 efektivnost '!$C$10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'Př 1 efektivnost '!$D$10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'Př 1 efektivnost '!$A$11</c:f>
              <c:strCache>
                <c:ptCount val="1"/>
                <c:pt idx="0">
                  <c:v>Liberec</c:v>
                </c:pt>
              </c:strCache>
            </c:strRef>
          </c:tx>
          <c:spPr>
            <a:ln w="28575">
              <a:noFill/>
            </a:ln>
          </c:spPr>
          <c:xVal>
            <c:numRef>
              <c:f>'Př 1 efektivnost '!$C$11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'Př 1 efektivnost '!$D$11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047808"/>
        <c:axId val="325049728"/>
      </c:scatterChart>
      <c:valAx>
        <c:axId val="3250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Zisk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049728"/>
        <c:crosses val="autoZero"/>
        <c:crossBetween val="midCat"/>
      </c:valAx>
      <c:valAx>
        <c:axId val="32504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zákazníků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047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13</xdr:row>
      <xdr:rowOff>15240</xdr:rowOff>
    </xdr:from>
    <xdr:to>
      <xdr:col>11</xdr:col>
      <xdr:colOff>210937</xdr:colOff>
      <xdr:row>31</xdr:row>
      <xdr:rowOff>61237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4122420"/>
          <a:ext cx="7206097" cy="3200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83820</xdr:rowOff>
    </xdr:from>
    <xdr:to>
      <xdr:col>8</xdr:col>
      <xdr:colOff>464820</xdr:colOff>
      <xdr:row>30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0.37704</cdr:x>
      <cdr:y>0.19154</cdr:y>
    </cdr:from>
    <cdr:to>
      <cdr:x>0.77899</cdr:x>
      <cdr:y>0.4602</cdr:y>
    </cdr:to>
    <cdr:cxnSp macro="">
      <cdr:nvCxnSpPr>
        <cdr:cNvPr id="3" name="Přímá spojnice 2"/>
        <cdr:cNvCxnSpPr/>
      </cdr:nvCxnSpPr>
      <cdr:spPr>
        <a:xfrm xmlns:a="http://schemas.openxmlformats.org/drawingml/2006/main">
          <a:off x="2508885" y="586740"/>
          <a:ext cx="2674620" cy="822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kce%205%20Efektivnost/&#268;ZU-VSRR-Rozhodovac&#237;%20modely%20Lekce%205%20v&#253;po&#269;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 1 "/>
      <sheetName val="Matice Alfa  1"/>
      <sheetName val="Opt. řešení  1"/>
      <sheetName val="Př 2"/>
      <sheetName val="Př 3"/>
      <sheetName val="Př 4"/>
      <sheetName val="Př 5"/>
      <sheetName val="Př 6"/>
      <sheetName val="List3"/>
    </sheetNames>
    <sheetDataSet>
      <sheetData sheetId="0">
        <row r="7">
          <cell r="A7" t="str">
            <v>Olomouc</v>
          </cell>
          <cell r="C7">
            <v>90</v>
          </cell>
          <cell r="D7">
            <v>9</v>
          </cell>
        </row>
        <row r="8">
          <cell r="A8" t="str">
            <v>Hradec Králové</v>
          </cell>
          <cell r="C8">
            <v>70</v>
          </cell>
          <cell r="D8">
            <v>13</v>
          </cell>
        </row>
        <row r="9">
          <cell r="A9" t="str">
            <v>Brno</v>
          </cell>
          <cell r="C9">
            <v>120</v>
          </cell>
          <cell r="D9">
            <v>11</v>
          </cell>
        </row>
        <row r="10">
          <cell r="A10" t="str">
            <v>Ostrava</v>
          </cell>
          <cell r="C10">
            <v>150</v>
          </cell>
          <cell r="D10">
            <v>10</v>
          </cell>
        </row>
        <row r="11">
          <cell r="A11" t="str">
            <v>Liberec</v>
          </cell>
          <cell r="C11">
            <v>80</v>
          </cell>
          <cell r="D11">
            <v>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workbookViewId="0">
      <selection activeCell="O4" sqref="O4"/>
    </sheetView>
  </sheetViews>
  <sheetFormatPr defaultColWidth="9.109375" defaultRowHeight="13.8" x14ac:dyDescent="0.25"/>
  <cols>
    <col min="1" max="1" width="16.21875" style="1" customWidth="1"/>
    <col min="2" max="2" width="15.109375" style="1" customWidth="1"/>
    <col min="3" max="6" width="9.109375" style="1"/>
    <col min="7" max="7" width="12" style="1" customWidth="1"/>
    <col min="8" max="8" width="9.44140625" style="1" customWidth="1"/>
    <col min="9" max="16384" width="9.109375" style="1"/>
  </cols>
  <sheetData>
    <row r="2" spans="1:12" x14ac:dyDescent="0.25">
      <c r="B2" s="15" t="s">
        <v>24</v>
      </c>
      <c r="C2" s="15"/>
      <c r="D2" s="15"/>
      <c r="E2" s="15"/>
      <c r="F2" s="15"/>
      <c r="G2" s="15"/>
      <c r="H2" s="15"/>
      <c r="I2" s="15"/>
    </row>
    <row r="3" spans="1:12" x14ac:dyDescent="0.25">
      <c r="B3" s="15" t="s">
        <v>25</v>
      </c>
      <c r="C3" s="15"/>
      <c r="D3" s="15"/>
      <c r="E3" s="15"/>
      <c r="F3" s="15"/>
      <c r="G3" s="15"/>
      <c r="H3" s="15"/>
      <c r="I3" s="15"/>
    </row>
    <row r="4" spans="1:12" x14ac:dyDescent="0.25">
      <c r="B4" s="15"/>
      <c r="C4" s="15" t="s">
        <v>54</v>
      </c>
      <c r="D4" s="15"/>
      <c r="E4" s="15"/>
      <c r="F4" s="15"/>
      <c r="G4" s="15"/>
      <c r="H4" s="15"/>
      <c r="I4" s="15"/>
    </row>
    <row r="5" spans="1:12" ht="27.6" x14ac:dyDescent="0.25">
      <c r="B5" s="18" t="s">
        <v>56</v>
      </c>
      <c r="C5" s="19" t="s">
        <v>26</v>
      </c>
      <c r="D5" s="19" t="s">
        <v>27</v>
      </c>
      <c r="E5" s="19" t="s">
        <v>28</v>
      </c>
      <c r="F5" s="19" t="s">
        <v>29</v>
      </c>
      <c r="G5" s="20"/>
      <c r="H5" s="20" t="s">
        <v>53</v>
      </c>
      <c r="I5" s="15" t="s">
        <v>23</v>
      </c>
    </row>
    <row r="6" spans="1:12" x14ac:dyDescent="0.25">
      <c r="A6" s="1" t="s">
        <v>55</v>
      </c>
      <c r="B6" s="18" t="s">
        <v>30</v>
      </c>
      <c r="C6" s="19">
        <v>128</v>
      </c>
      <c r="D6" s="19">
        <v>105</v>
      </c>
      <c r="E6" s="19">
        <v>113</v>
      </c>
      <c r="F6" s="19">
        <v>101</v>
      </c>
      <c r="G6" s="20"/>
      <c r="H6" s="20">
        <v>101</v>
      </c>
      <c r="I6" s="15">
        <v>128</v>
      </c>
    </row>
    <row r="7" spans="1:12" x14ac:dyDescent="0.25">
      <c r="B7" s="18" t="s">
        <v>31</v>
      </c>
      <c r="C7" s="19">
        <v>129</v>
      </c>
      <c r="D7" s="19">
        <v>131</v>
      </c>
      <c r="E7" s="19">
        <v>140</v>
      </c>
      <c r="F7" s="19">
        <v>113</v>
      </c>
      <c r="G7" s="20"/>
      <c r="H7" s="20">
        <f>MIN(C7:F7)</f>
        <v>113</v>
      </c>
      <c r="I7" s="15">
        <f>MAX(C7:F7)</f>
        <v>140</v>
      </c>
    </row>
    <row r="8" spans="1:12" x14ac:dyDescent="0.25">
      <c r="B8" s="18" t="s">
        <v>32</v>
      </c>
      <c r="C8" s="19">
        <v>134</v>
      </c>
      <c r="D8" s="19">
        <v>144</v>
      </c>
      <c r="E8" s="19">
        <v>130</v>
      </c>
      <c r="F8" s="19">
        <v>134</v>
      </c>
      <c r="G8" s="20"/>
      <c r="H8" s="20">
        <f>MIN(C8:F8)</f>
        <v>130</v>
      </c>
      <c r="I8" s="15">
        <f>MAX(C8:F8)</f>
        <v>144</v>
      </c>
    </row>
    <row r="9" spans="1:12" x14ac:dyDescent="0.25">
      <c r="B9" s="15"/>
      <c r="C9" s="15"/>
      <c r="D9" s="15"/>
      <c r="E9" s="15"/>
      <c r="F9" s="15"/>
      <c r="G9" s="15"/>
      <c r="H9" s="15"/>
      <c r="I9" s="15"/>
    </row>
    <row r="10" spans="1:12" x14ac:dyDescent="0.25">
      <c r="B10" s="30" t="s">
        <v>33</v>
      </c>
      <c r="C10" s="30"/>
      <c r="D10" s="30"/>
      <c r="E10" s="30"/>
      <c r="F10" s="30"/>
      <c r="G10" s="30"/>
      <c r="H10" s="30"/>
      <c r="I10" s="30"/>
    </row>
    <row r="11" spans="1:12" x14ac:dyDescent="0.25">
      <c r="B11" s="30"/>
      <c r="C11" s="30"/>
      <c r="D11" s="30"/>
      <c r="E11" s="30"/>
      <c r="F11" s="30"/>
      <c r="G11" s="30"/>
      <c r="H11" s="30"/>
      <c r="I11" s="30"/>
    </row>
    <row r="12" spans="1:12" x14ac:dyDescent="0.25">
      <c r="B12" s="8"/>
      <c r="C12" s="8"/>
      <c r="D12" s="8"/>
      <c r="E12" s="8"/>
      <c r="F12" s="8"/>
      <c r="G12" s="8"/>
      <c r="H12" s="4" t="s">
        <v>34</v>
      </c>
      <c r="I12" s="8"/>
      <c r="J12" s="31"/>
      <c r="K12" s="31"/>
      <c r="L12" s="31"/>
    </row>
    <row r="13" spans="1:12" x14ac:dyDescent="0.25">
      <c r="B13" s="15" t="s">
        <v>39</v>
      </c>
      <c r="C13" s="15"/>
      <c r="H13" s="7" t="s">
        <v>58</v>
      </c>
    </row>
    <row r="14" spans="1:12" x14ac:dyDescent="0.25">
      <c r="B14" s="15" t="s">
        <v>36</v>
      </c>
      <c r="C14" s="15"/>
      <c r="H14" s="7" t="s">
        <v>58</v>
      </c>
    </row>
    <row r="15" spans="1:12" x14ac:dyDescent="0.25">
      <c r="B15" s="15" t="s">
        <v>37</v>
      </c>
      <c r="C15" s="15"/>
      <c r="H15" s="7" t="s">
        <v>57</v>
      </c>
      <c r="J15" s="1" t="s">
        <v>59</v>
      </c>
    </row>
    <row r="16" spans="1:12" x14ac:dyDescent="0.25">
      <c r="B16" s="15" t="s">
        <v>38</v>
      </c>
      <c r="C16" s="15"/>
      <c r="H16" s="7" t="s">
        <v>58</v>
      </c>
    </row>
    <row r="17" spans="2:10" x14ac:dyDescent="0.25">
      <c r="B17" s="15" t="s">
        <v>40</v>
      </c>
      <c r="C17" s="15"/>
      <c r="H17" s="7" t="s">
        <v>57</v>
      </c>
      <c r="J17" s="1" t="s">
        <v>60</v>
      </c>
    </row>
    <row r="18" spans="2:10" x14ac:dyDescent="0.25">
      <c r="B18" s="15" t="s">
        <v>35</v>
      </c>
      <c r="C18" s="15"/>
      <c r="H18" s="7" t="s">
        <v>58</v>
      </c>
    </row>
    <row r="20" spans="2:10" x14ac:dyDescent="0.25">
      <c r="B20" s="12" t="s">
        <v>16</v>
      </c>
    </row>
    <row r="22" spans="2:10" ht="14.4" x14ac:dyDescent="0.3">
      <c r="B22" s="24" t="s">
        <v>51</v>
      </c>
      <c r="C22" s="21"/>
      <c r="D22" s="21"/>
      <c r="E22" s="21"/>
      <c r="F22" s="21"/>
      <c r="G22" s="21"/>
      <c r="H22" s="21"/>
    </row>
    <row r="23" spans="2:10" ht="14.4" x14ac:dyDescent="0.3">
      <c r="B23" s="21" t="s">
        <v>52</v>
      </c>
      <c r="C23" s="21"/>
      <c r="D23" s="21"/>
      <c r="E23" s="21"/>
      <c r="F23" s="21"/>
      <c r="G23" s="21"/>
      <c r="H23" s="21"/>
    </row>
    <row r="24" spans="2:10" ht="14.4" x14ac:dyDescent="0.3">
      <c r="B24" s="25"/>
      <c r="C24" s="25"/>
      <c r="D24" s="25"/>
      <c r="E24" s="25"/>
      <c r="F24" s="25"/>
      <c r="G24" s="21"/>
      <c r="H24" s="21"/>
    </row>
    <row r="25" spans="2:10" ht="14.4" x14ac:dyDescent="0.3">
      <c r="B25" s="23" t="s">
        <v>46</v>
      </c>
      <c r="C25" s="21"/>
      <c r="D25" s="21"/>
      <c r="E25" s="21"/>
      <c r="F25" s="21"/>
      <c r="G25" s="21"/>
      <c r="H25" s="21"/>
      <c r="I25"/>
    </row>
    <row r="26" spans="2:10" ht="14.4" x14ac:dyDescent="0.3">
      <c r="B26" s="21" t="s">
        <v>41</v>
      </c>
      <c r="C26" s="21"/>
      <c r="D26" s="21"/>
      <c r="E26" s="21"/>
      <c r="F26" s="21"/>
      <c r="G26" s="21"/>
      <c r="H26" s="21"/>
      <c r="I26"/>
    </row>
    <row r="27" spans="2:10" ht="14.4" x14ac:dyDescent="0.3">
      <c r="B27" s="21" t="s">
        <v>42</v>
      </c>
      <c r="C27" s="21"/>
      <c r="D27" s="21"/>
      <c r="E27" s="21"/>
      <c r="F27" s="21"/>
      <c r="G27" s="21"/>
      <c r="H27" s="21"/>
      <c r="I27"/>
    </row>
    <row r="28" spans="2:10" ht="14.4" x14ac:dyDescent="0.3">
      <c r="C28" s="21"/>
      <c r="D28" s="21"/>
      <c r="E28" s="21"/>
      <c r="F28" s="21"/>
      <c r="G28" s="21"/>
      <c r="H28" s="21"/>
      <c r="I28"/>
    </row>
    <row r="29" spans="2:10" ht="14.4" x14ac:dyDescent="0.3">
      <c r="B29" s="21"/>
      <c r="C29" s="21"/>
      <c r="D29" s="21"/>
      <c r="E29" s="21"/>
      <c r="F29" s="21"/>
      <c r="G29" s="21"/>
      <c r="H29" s="21"/>
      <c r="I29"/>
    </row>
    <row r="30" spans="2:10" ht="14.4" x14ac:dyDescent="0.3">
      <c r="B30" s="23" t="s">
        <v>47</v>
      </c>
      <c r="C30" s="21"/>
      <c r="D30" s="21"/>
      <c r="E30" s="21"/>
      <c r="F30" s="21"/>
      <c r="G30" s="21"/>
      <c r="H30" s="21"/>
      <c r="I30"/>
    </row>
    <row r="31" spans="2:10" ht="14.4" x14ac:dyDescent="0.3">
      <c r="B31" s="21" t="s">
        <v>43</v>
      </c>
      <c r="C31" s="21"/>
      <c r="D31" s="21"/>
      <c r="E31" s="21"/>
      <c r="F31" s="21"/>
      <c r="G31" s="21"/>
      <c r="H31" s="21"/>
      <c r="I31"/>
    </row>
    <row r="32" spans="2:10" ht="14.4" x14ac:dyDescent="0.3">
      <c r="B32" s="21" t="s">
        <v>44</v>
      </c>
      <c r="C32" s="21"/>
      <c r="D32" s="21"/>
      <c r="E32" s="21"/>
      <c r="F32" s="21"/>
      <c r="G32" s="21"/>
      <c r="H32" s="21"/>
      <c r="I32"/>
    </row>
    <row r="33" spans="2:9" ht="14.4" x14ac:dyDescent="0.3">
      <c r="B33" s="21"/>
      <c r="C33" s="21"/>
      <c r="D33" s="21"/>
      <c r="E33" s="21"/>
      <c r="F33" s="21"/>
      <c r="G33" s="21"/>
      <c r="H33" s="21"/>
      <c r="I33"/>
    </row>
    <row r="34" spans="2:9" ht="14.4" x14ac:dyDescent="0.3">
      <c r="B34" s="21"/>
      <c r="C34" s="21"/>
      <c r="D34" s="21"/>
      <c r="E34" s="21"/>
      <c r="F34" s="21"/>
      <c r="G34" s="21"/>
      <c r="H34" s="21"/>
      <c r="I34"/>
    </row>
    <row r="35" spans="2:9" ht="14.4" x14ac:dyDescent="0.3">
      <c r="B35" s="23" t="s">
        <v>48</v>
      </c>
      <c r="C35" s="21"/>
      <c r="D35" s="21"/>
      <c r="E35" s="21"/>
      <c r="F35" s="21"/>
      <c r="G35" s="21"/>
      <c r="H35" s="21"/>
      <c r="I35"/>
    </row>
    <row r="36" spans="2:9" ht="14.4" customHeight="1" x14ac:dyDescent="0.3">
      <c r="B36" s="26" t="s">
        <v>49</v>
      </c>
      <c r="C36" s="26"/>
      <c r="D36" s="26"/>
      <c r="E36" s="26"/>
      <c r="F36" s="26"/>
      <c r="G36" s="26"/>
      <c r="H36" s="26"/>
      <c r="I36"/>
    </row>
    <row r="37" spans="2:9" ht="14.4" x14ac:dyDescent="0.3">
      <c r="B37" s="21" t="s">
        <v>50</v>
      </c>
      <c r="C37" s="26"/>
      <c r="D37" s="26"/>
      <c r="E37" s="26"/>
      <c r="F37" s="26"/>
      <c r="G37" s="26"/>
      <c r="H37" s="26"/>
      <c r="I37"/>
    </row>
    <row r="38" spans="2:9" ht="14.4" x14ac:dyDescent="0.3">
      <c r="B38" s="26"/>
      <c r="C38" s="26"/>
      <c r="D38" s="26"/>
      <c r="E38" s="26"/>
      <c r="F38" s="26"/>
      <c r="G38" s="26"/>
      <c r="H38" s="26"/>
      <c r="I38"/>
    </row>
    <row r="39" spans="2:9" ht="14.4" x14ac:dyDescent="0.3">
      <c r="C39" s="21"/>
      <c r="D39" s="21"/>
      <c r="E39" s="21"/>
      <c r="F39" s="21"/>
      <c r="G39" s="21"/>
      <c r="H39" s="21"/>
      <c r="I39"/>
    </row>
    <row r="40" spans="2:9" ht="14.4" x14ac:dyDescent="0.3">
      <c r="B40" s="21"/>
      <c r="C40" s="21"/>
      <c r="D40" s="21"/>
      <c r="E40" s="21"/>
      <c r="F40" s="21"/>
      <c r="G40" s="21"/>
      <c r="H40" s="21"/>
    </row>
  </sheetData>
  <mergeCells count="2">
    <mergeCell ref="B10:I11"/>
    <mergeCell ref="J12:L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>
      <selection activeCell="E7" sqref="E7"/>
    </sheetView>
  </sheetViews>
  <sheetFormatPr defaultColWidth="9.109375" defaultRowHeight="13.8" x14ac:dyDescent="0.25"/>
  <cols>
    <col min="1" max="1" width="9.109375" style="1"/>
    <col min="2" max="2" width="20.109375" style="1" customWidth="1"/>
    <col min="3" max="3" width="9.109375" style="1"/>
    <col min="4" max="4" width="7.109375" style="1" customWidth="1"/>
    <col min="5" max="5" width="11.109375" style="1" customWidth="1"/>
    <col min="6" max="6" width="9.109375" style="1"/>
    <col min="7" max="7" width="7.6640625" style="1" bestFit="1" customWidth="1"/>
    <col min="8" max="9" width="9.109375" style="1"/>
    <col min="10" max="10" width="5" style="1" bestFit="1" customWidth="1"/>
    <col min="11" max="11" width="9.109375" style="1"/>
    <col min="12" max="12" width="5" style="1" bestFit="1" customWidth="1"/>
    <col min="13" max="13" width="16.77734375" style="1" customWidth="1"/>
    <col min="14" max="14" width="9.109375" style="1"/>
    <col min="15" max="15" width="5" style="1" bestFit="1" customWidth="1"/>
    <col min="16" max="16" width="9.109375" style="1"/>
    <col min="17" max="17" width="5" style="1" bestFit="1" customWidth="1"/>
    <col min="18" max="18" width="9.109375" style="1"/>
    <col min="19" max="19" width="4.33203125" style="1" customWidth="1"/>
    <col min="20" max="20" width="5.44140625" style="1" customWidth="1"/>
    <col min="21" max="21" width="9.109375" style="1"/>
    <col min="22" max="22" width="11.109375" style="1" customWidth="1"/>
    <col min="23" max="16384" width="9.109375" style="1"/>
  </cols>
  <sheetData>
    <row r="1" spans="2:22" ht="21.75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15"/>
      <c r="M1" s="15"/>
      <c r="N1" s="15"/>
      <c r="O1" s="15"/>
      <c r="P1" s="15"/>
    </row>
    <row r="2" spans="2:22" ht="25.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15"/>
      <c r="M2" s="15"/>
      <c r="N2" s="15"/>
      <c r="O2" s="15"/>
      <c r="P2" s="15"/>
    </row>
    <row r="3" spans="2:22" ht="14.4" x14ac:dyDescent="0.3">
      <c r="B3" s="27" t="s">
        <v>45</v>
      </c>
      <c r="C3" s="16">
        <v>0.3</v>
      </c>
      <c r="D3" s="16">
        <v>0.05</v>
      </c>
      <c r="E3" s="16">
        <v>0.1</v>
      </c>
      <c r="F3" s="16">
        <v>0.05</v>
      </c>
      <c r="G3" s="16">
        <v>0.5</v>
      </c>
      <c r="H3" s="29">
        <f>SUM(C3:G3)</f>
        <v>1</v>
      </c>
      <c r="I3" s="15" t="s">
        <v>61</v>
      </c>
      <c r="J3" s="15"/>
      <c r="K3" s="22"/>
      <c r="L3" s="22"/>
      <c r="M3" s="22"/>
      <c r="N3" s="22"/>
      <c r="O3" s="22"/>
      <c r="P3" s="28"/>
    </row>
    <row r="4" spans="2:22" ht="14.4" x14ac:dyDescent="0.3">
      <c r="B4" s="27"/>
      <c r="C4" s="16" t="s">
        <v>1</v>
      </c>
      <c r="D4" s="16" t="s">
        <v>2</v>
      </c>
      <c r="E4" s="16" t="s">
        <v>22</v>
      </c>
      <c r="F4" s="16" t="s">
        <v>3</v>
      </c>
      <c r="G4" s="16" t="s">
        <v>4</v>
      </c>
      <c r="H4" s="15"/>
      <c r="I4" s="15"/>
      <c r="J4" s="15"/>
      <c r="K4" s="22"/>
      <c r="L4" s="22"/>
      <c r="M4" s="22" t="s">
        <v>65</v>
      </c>
      <c r="N4" s="22"/>
      <c r="O4" s="22"/>
      <c r="P4" s="22"/>
    </row>
    <row r="5" spans="2:22" x14ac:dyDescent="0.25">
      <c r="B5" s="27" t="s">
        <v>5</v>
      </c>
      <c r="C5" s="16">
        <v>110</v>
      </c>
      <c r="D5" s="16">
        <v>85</v>
      </c>
      <c r="E5" s="16">
        <v>90</v>
      </c>
      <c r="F5" s="16">
        <v>100</v>
      </c>
      <c r="G5" s="16">
        <v>110</v>
      </c>
      <c r="H5" s="15"/>
      <c r="I5" s="15"/>
      <c r="J5" s="15"/>
      <c r="K5" s="22"/>
      <c r="L5" s="22"/>
      <c r="M5" s="22">
        <f>C3+F3+G3</f>
        <v>0.85</v>
      </c>
      <c r="N5" s="22"/>
      <c r="O5" s="22"/>
      <c r="P5" s="22"/>
    </row>
    <row r="6" spans="2:22" x14ac:dyDescent="0.25">
      <c r="B6" s="27" t="s">
        <v>6</v>
      </c>
      <c r="C6" s="16">
        <v>99</v>
      </c>
      <c r="D6" s="16">
        <v>84</v>
      </c>
      <c r="E6" s="16">
        <v>84</v>
      </c>
      <c r="F6" s="16">
        <v>74</v>
      </c>
      <c r="G6" s="16">
        <v>104</v>
      </c>
      <c r="H6" s="15"/>
      <c r="I6" s="15"/>
      <c r="J6" s="15"/>
      <c r="K6" s="22"/>
      <c r="L6" s="22"/>
      <c r="M6" s="22">
        <f>C3+G3</f>
        <v>0.8</v>
      </c>
      <c r="N6" s="22"/>
      <c r="O6" s="22"/>
      <c r="P6" s="22"/>
    </row>
    <row r="7" spans="2:22" x14ac:dyDescent="0.25">
      <c r="B7" s="27" t="s">
        <v>7</v>
      </c>
      <c r="C7" s="16">
        <v>108</v>
      </c>
      <c r="D7" s="16">
        <v>98</v>
      </c>
      <c r="E7" s="16">
        <v>88</v>
      </c>
      <c r="F7" s="16">
        <v>108</v>
      </c>
      <c r="G7" s="16">
        <v>123</v>
      </c>
      <c r="H7" s="15"/>
      <c r="I7" s="15"/>
      <c r="J7" s="15"/>
      <c r="K7" s="22"/>
      <c r="L7" s="22"/>
      <c r="M7" s="22">
        <f>C3+D3+F3+G3</f>
        <v>0.89999999999999991</v>
      </c>
      <c r="N7" s="22"/>
      <c r="O7" s="22"/>
      <c r="P7" s="22"/>
    </row>
    <row r="8" spans="2:22" x14ac:dyDescent="0.25">
      <c r="B8" s="27" t="s">
        <v>8</v>
      </c>
      <c r="C8" s="16">
        <v>104</v>
      </c>
      <c r="D8" s="16">
        <v>114</v>
      </c>
      <c r="E8" s="16">
        <v>114</v>
      </c>
      <c r="F8" s="16">
        <v>144</v>
      </c>
      <c r="G8" s="16">
        <v>129</v>
      </c>
      <c r="H8" s="15"/>
      <c r="I8" s="15"/>
      <c r="J8" s="15"/>
      <c r="K8" s="22"/>
      <c r="L8" s="22"/>
      <c r="M8" s="22">
        <f>C3+D3+E3+F3+G3</f>
        <v>1</v>
      </c>
      <c r="N8" s="22"/>
      <c r="O8" s="22"/>
      <c r="P8" s="22"/>
    </row>
    <row r="9" spans="2:22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22" ht="14.25" customHeight="1" x14ac:dyDescent="0.25">
      <c r="B10" s="30" t="s">
        <v>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22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2:22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5" spans="2:22" x14ac:dyDescent="0.25">
      <c r="V15" s="4" t="s">
        <v>10</v>
      </c>
    </row>
    <row r="16" spans="2:22" x14ac:dyDescent="0.25">
      <c r="M16" s="15"/>
      <c r="N16" s="15"/>
      <c r="O16" s="15"/>
      <c r="P16" s="15"/>
      <c r="Q16" s="15"/>
      <c r="R16" s="15"/>
      <c r="S16" s="15"/>
      <c r="T16" s="15"/>
      <c r="U16" s="15"/>
      <c r="V16" s="5"/>
    </row>
    <row r="17" spans="13:22" x14ac:dyDescent="0.25">
      <c r="M17" s="15" t="s">
        <v>11</v>
      </c>
      <c r="N17" s="15"/>
      <c r="O17" s="15"/>
      <c r="P17" s="15"/>
      <c r="Q17" s="15"/>
      <c r="R17" s="15"/>
      <c r="S17" s="15"/>
      <c r="T17" s="15"/>
      <c r="U17" s="15"/>
      <c r="V17" s="7" t="s">
        <v>57</v>
      </c>
    </row>
    <row r="18" spans="13:22" x14ac:dyDescent="0.25">
      <c r="M18" s="15" t="s">
        <v>12</v>
      </c>
      <c r="N18" s="15"/>
      <c r="O18" s="15"/>
      <c r="P18" s="15"/>
      <c r="Q18" s="15"/>
      <c r="R18" s="15"/>
      <c r="S18" s="15"/>
      <c r="T18" s="15"/>
      <c r="U18" s="15"/>
      <c r="V18" s="7" t="s">
        <v>57</v>
      </c>
    </row>
    <row r="19" spans="13:22" x14ac:dyDescent="0.25">
      <c r="M19" s="15" t="s">
        <v>13</v>
      </c>
      <c r="N19" s="15"/>
      <c r="O19" s="15"/>
      <c r="P19" s="15"/>
      <c r="Q19" s="15"/>
      <c r="R19" s="15"/>
      <c r="S19" s="15"/>
      <c r="T19" s="15"/>
      <c r="U19" s="15"/>
      <c r="V19" s="7" t="s">
        <v>58</v>
      </c>
    </row>
    <row r="20" spans="13:22" x14ac:dyDescent="0.25">
      <c r="M20" s="15" t="s">
        <v>14</v>
      </c>
      <c r="N20" s="15"/>
      <c r="O20" s="15"/>
      <c r="P20" s="15"/>
      <c r="Q20" s="15"/>
      <c r="R20" s="15"/>
      <c r="S20" s="15"/>
      <c r="T20" s="15"/>
      <c r="U20" s="15"/>
      <c r="V20" s="7" t="s">
        <v>58</v>
      </c>
    </row>
    <row r="21" spans="13:22" x14ac:dyDescent="0.25">
      <c r="M21" s="15" t="s">
        <v>15</v>
      </c>
      <c r="N21" s="15"/>
      <c r="O21" s="15"/>
      <c r="P21" s="15"/>
      <c r="Q21" s="15"/>
      <c r="R21" s="15"/>
      <c r="S21" s="15"/>
      <c r="T21" s="15"/>
      <c r="U21" s="15"/>
      <c r="V21" s="7" t="s">
        <v>8</v>
      </c>
    </row>
    <row r="22" spans="13:22" x14ac:dyDescent="0.25">
      <c r="M22" s="15"/>
      <c r="N22" s="15"/>
      <c r="O22" s="15"/>
      <c r="P22" s="15"/>
      <c r="Q22" s="15"/>
      <c r="R22" s="15"/>
      <c r="S22" s="15"/>
      <c r="T22" s="15"/>
      <c r="U22" s="15"/>
    </row>
    <row r="24" spans="13:22" x14ac:dyDescent="0.25">
      <c r="M24" s="1" t="s">
        <v>64</v>
      </c>
    </row>
    <row r="25" spans="13:22" x14ac:dyDescent="0.25">
      <c r="M25" s="1" t="s">
        <v>62</v>
      </c>
      <c r="N25" s="14"/>
      <c r="O25" s="14"/>
      <c r="P25" s="14"/>
      <c r="Q25" s="14"/>
      <c r="R25" s="14"/>
      <c r="S25" s="14"/>
      <c r="T25" s="14"/>
      <c r="U25" s="14"/>
      <c r="V25" s="14"/>
    </row>
    <row r="26" spans="13:22" x14ac:dyDescent="0.25">
      <c r="M26" s="1" t="s">
        <v>63</v>
      </c>
      <c r="N26" s="14"/>
      <c r="O26" s="14"/>
      <c r="P26" s="14"/>
      <c r="Q26" s="14"/>
      <c r="R26" s="14"/>
      <c r="S26" s="14"/>
      <c r="T26" s="14"/>
      <c r="U26" s="14"/>
      <c r="V26" s="14"/>
    </row>
    <row r="27" spans="13:22" x14ac:dyDescent="0.25">
      <c r="N27" s="14"/>
      <c r="O27" s="14"/>
      <c r="P27" s="14"/>
      <c r="Q27" s="14"/>
      <c r="R27" s="14"/>
      <c r="S27" s="14"/>
      <c r="T27" s="14"/>
      <c r="U27" s="14"/>
      <c r="V27" s="14"/>
    </row>
    <row r="35" spans="2:13" x14ac:dyDescent="0.25">
      <c r="B35" s="1" t="s">
        <v>16</v>
      </c>
    </row>
    <row r="36" spans="2:13" x14ac:dyDescent="0.25">
      <c r="B36" s="1" t="s">
        <v>17</v>
      </c>
    </row>
    <row r="37" spans="2:13" x14ac:dyDescent="0.25">
      <c r="B37" s="1" t="s">
        <v>18</v>
      </c>
    </row>
    <row r="38" spans="2:13" x14ac:dyDescent="0.25">
      <c r="B38" s="1" t="s">
        <v>19</v>
      </c>
    </row>
    <row r="39" spans="2:13" x14ac:dyDescent="0.25">
      <c r="B39" s="1" t="s">
        <v>20</v>
      </c>
    </row>
    <row r="40" spans="2:13" x14ac:dyDescent="0.25">
      <c r="B40" s="32" t="s">
        <v>21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2:13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4" spans="2:13" ht="14.4" x14ac:dyDescent="0.3">
      <c r="B44" s="2"/>
      <c r="C44" s="2"/>
      <c r="D44" s="2"/>
      <c r="E44" s="2"/>
      <c r="F44" s="2"/>
      <c r="G44" s="3"/>
    </row>
    <row r="45" spans="2:13" x14ac:dyDescent="0.25">
      <c r="B45" s="2"/>
      <c r="C45" s="2"/>
      <c r="D45" s="2"/>
      <c r="E45" s="2"/>
      <c r="F45" s="2"/>
      <c r="G45" s="2"/>
    </row>
    <row r="46" spans="2:13" x14ac:dyDescent="0.25">
      <c r="B46" s="2"/>
      <c r="C46" s="2"/>
      <c r="D46" s="2"/>
      <c r="E46" s="2"/>
      <c r="F46" s="2"/>
      <c r="G46" s="2"/>
    </row>
    <row r="47" spans="2:13" x14ac:dyDescent="0.25">
      <c r="B47" s="2"/>
      <c r="C47" s="2"/>
      <c r="D47" s="2"/>
      <c r="E47" s="2"/>
      <c r="F47" s="2"/>
      <c r="G47" s="2"/>
    </row>
    <row r="48" spans="2:13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mergeCells count="3">
    <mergeCell ref="B40:M41"/>
    <mergeCell ref="B1:K2"/>
    <mergeCell ref="B10:P1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27" sqref="N27"/>
    </sheetView>
  </sheetViews>
  <sheetFormatPr defaultColWidth="9.109375" defaultRowHeight="13.8" x14ac:dyDescent="0.25"/>
  <cols>
    <col min="1" max="2" width="13.109375" style="1" customWidth="1"/>
    <col min="3" max="3" width="12.88671875" style="1" customWidth="1"/>
    <col min="4" max="4" width="13.109375" style="1" customWidth="1"/>
    <col min="5" max="7" width="9.109375" style="1"/>
    <col min="8" max="8" width="13.88671875" style="1" customWidth="1"/>
    <col min="9" max="16384" width="9.109375" style="1"/>
  </cols>
  <sheetData>
    <row r="1" spans="1:14" ht="15" customHeight="1" x14ac:dyDescent="0.25">
      <c r="A1" s="33" t="s">
        <v>66</v>
      </c>
      <c r="B1" s="33"/>
      <c r="C1" s="33"/>
      <c r="D1" s="33"/>
      <c r="E1" s="33"/>
      <c r="F1" s="33"/>
      <c r="G1" s="33"/>
      <c r="H1" s="33"/>
      <c r="I1" s="34"/>
    </row>
    <row r="2" spans="1:14" x14ac:dyDescent="0.25">
      <c r="A2" s="33"/>
      <c r="B2" s="33"/>
      <c r="C2" s="33"/>
      <c r="D2" s="33"/>
      <c r="E2" s="33"/>
      <c r="F2" s="33"/>
      <c r="G2" s="33"/>
      <c r="H2" s="33"/>
      <c r="I2" s="34"/>
    </row>
    <row r="3" spans="1:14" x14ac:dyDescent="0.25">
      <c r="A3" s="33"/>
      <c r="B3" s="33"/>
      <c r="C3" s="33"/>
      <c r="D3" s="33"/>
      <c r="E3" s="33"/>
      <c r="F3" s="33"/>
      <c r="G3" s="33"/>
      <c r="H3" s="33"/>
      <c r="I3" s="34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8"/>
    </row>
    <row r="5" spans="1:14" x14ac:dyDescent="0.25">
      <c r="A5" s="8"/>
      <c r="B5" s="35" t="s">
        <v>67</v>
      </c>
      <c r="C5" s="36" t="s">
        <v>68</v>
      </c>
      <c r="D5" s="36"/>
      <c r="E5" s="8"/>
      <c r="F5" s="33" t="s">
        <v>69</v>
      </c>
      <c r="G5" s="33"/>
      <c r="H5" s="37" t="s">
        <v>10</v>
      </c>
      <c r="I5" s="8"/>
      <c r="N5" s="1" t="s">
        <v>70</v>
      </c>
    </row>
    <row r="6" spans="1:14" ht="41.4" x14ac:dyDescent="0.25">
      <c r="A6" s="38" t="s">
        <v>71</v>
      </c>
      <c r="B6" s="39" t="s">
        <v>72</v>
      </c>
      <c r="C6" s="39" t="s">
        <v>73</v>
      </c>
      <c r="D6" s="39" t="s">
        <v>74</v>
      </c>
      <c r="E6" s="10"/>
      <c r="F6" s="40" t="s">
        <v>75</v>
      </c>
      <c r="G6" s="40" t="s">
        <v>76</v>
      </c>
      <c r="H6" s="41" t="s">
        <v>77</v>
      </c>
      <c r="N6" s="1" t="s">
        <v>78</v>
      </c>
    </row>
    <row r="7" spans="1:14" x14ac:dyDescent="0.25">
      <c r="A7" s="38" t="s">
        <v>79</v>
      </c>
      <c r="B7" s="39">
        <v>2</v>
      </c>
      <c r="C7" s="39">
        <v>90</v>
      </c>
      <c r="D7" s="39">
        <v>9</v>
      </c>
      <c r="F7" s="9">
        <f>C7/B7</f>
        <v>45</v>
      </c>
      <c r="G7" s="9">
        <f>D7/B7</f>
        <v>4.5</v>
      </c>
      <c r="H7" s="42" t="s">
        <v>58</v>
      </c>
    </row>
    <row r="8" spans="1:14" ht="27.6" x14ac:dyDescent="0.25">
      <c r="A8" s="38" t="s">
        <v>80</v>
      </c>
      <c r="B8" s="39">
        <v>2</v>
      </c>
      <c r="C8" s="39">
        <v>70</v>
      </c>
      <c r="D8" s="39">
        <v>13</v>
      </c>
      <c r="F8" s="9">
        <f t="shared" ref="F8:F11" si="0">C8/B8</f>
        <v>35</v>
      </c>
      <c r="G8" s="9">
        <f t="shared" ref="G8:G11" si="1">D8/B8</f>
        <v>6.5</v>
      </c>
      <c r="H8" s="42" t="s">
        <v>58</v>
      </c>
      <c r="N8" s="1" t="s">
        <v>81</v>
      </c>
    </row>
    <row r="9" spans="1:14" x14ac:dyDescent="0.25">
      <c r="A9" s="38" t="s">
        <v>82</v>
      </c>
      <c r="B9" s="39">
        <v>2</v>
      </c>
      <c r="C9" s="39">
        <v>120</v>
      </c>
      <c r="D9" s="39">
        <v>11</v>
      </c>
      <c r="F9" s="9">
        <f t="shared" si="0"/>
        <v>60</v>
      </c>
      <c r="G9" s="9">
        <f t="shared" si="1"/>
        <v>5.5</v>
      </c>
      <c r="H9" s="42" t="s">
        <v>58</v>
      </c>
      <c r="N9" s="1" t="s">
        <v>83</v>
      </c>
    </row>
    <row r="10" spans="1:14" x14ac:dyDescent="0.25">
      <c r="A10" s="38" t="s">
        <v>84</v>
      </c>
      <c r="B10" s="39">
        <v>2</v>
      </c>
      <c r="C10" s="39">
        <v>150</v>
      </c>
      <c r="D10" s="39">
        <v>10</v>
      </c>
      <c r="F10" s="9">
        <f t="shared" si="0"/>
        <v>75</v>
      </c>
      <c r="G10" s="9">
        <f t="shared" si="1"/>
        <v>5</v>
      </c>
      <c r="H10" s="42" t="s">
        <v>57</v>
      </c>
    </row>
    <row r="11" spans="1:14" x14ac:dyDescent="0.25">
      <c r="A11" s="38" t="s">
        <v>85</v>
      </c>
      <c r="B11" s="39">
        <v>2</v>
      </c>
      <c r="C11" s="39">
        <v>80</v>
      </c>
      <c r="D11" s="39">
        <v>16</v>
      </c>
      <c r="F11" s="9">
        <f t="shared" si="0"/>
        <v>40</v>
      </c>
      <c r="G11" s="9">
        <f t="shared" si="1"/>
        <v>8</v>
      </c>
      <c r="H11" s="42" t="s">
        <v>57</v>
      </c>
      <c r="N11" s="1" t="s">
        <v>86</v>
      </c>
    </row>
    <row r="13" spans="1:14" x14ac:dyDescent="0.25">
      <c r="A13" s="6" t="s">
        <v>87</v>
      </c>
      <c r="N13" s="1" t="s">
        <v>88</v>
      </c>
    </row>
    <row r="14" spans="1:14" x14ac:dyDescent="0.25">
      <c r="A14" s="6"/>
    </row>
    <row r="17" spans="1:12" x14ac:dyDescent="0.25">
      <c r="L17" s="1" t="s">
        <v>89</v>
      </c>
    </row>
    <row r="18" spans="1:12" x14ac:dyDescent="0.25">
      <c r="L18" s="1" t="s">
        <v>90</v>
      </c>
    </row>
    <row r="27" spans="1:12" ht="15" customHeight="1" x14ac:dyDescent="0.25"/>
    <row r="30" spans="1:12" x14ac:dyDescent="0.25">
      <c r="A30" s="2"/>
      <c r="B30" s="2"/>
      <c r="C30" s="2"/>
      <c r="D30" s="2"/>
    </row>
    <row r="31" spans="1:12" ht="14.4" x14ac:dyDescent="0.3">
      <c r="A31" s="2"/>
      <c r="B31" s="2"/>
      <c r="C31" s="2"/>
      <c r="D31" s="2"/>
      <c r="E31" s="3"/>
    </row>
    <row r="32" spans="1:12" x14ac:dyDescent="0.25">
      <c r="A32" s="2"/>
      <c r="B32" s="2"/>
      <c r="C32" s="2"/>
      <c r="D32" s="2"/>
      <c r="E32" s="2"/>
    </row>
    <row r="33" spans="1:13" x14ac:dyDescent="0.25">
      <c r="B33" s="2"/>
      <c r="C33" s="2"/>
      <c r="D33" s="2"/>
      <c r="E33" s="2"/>
    </row>
    <row r="34" spans="1:13" x14ac:dyDescent="0.25">
      <c r="B34" s="2"/>
      <c r="C34" s="2"/>
      <c r="D34" s="2"/>
      <c r="E34" s="2"/>
    </row>
    <row r="35" spans="1:13" x14ac:dyDescent="0.25">
      <c r="B35" s="2"/>
      <c r="C35" s="2"/>
      <c r="D35" s="2"/>
      <c r="E35" s="2"/>
    </row>
    <row r="36" spans="1:13" x14ac:dyDescent="0.25">
      <c r="B36" s="2"/>
      <c r="C36" s="2"/>
      <c r="D36" s="2"/>
      <c r="E36" s="2"/>
    </row>
    <row r="37" spans="1:13" x14ac:dyDescent="0.25">
      <c r="A37" s="11" t="s">
        <v>16</v>
      </c>
    </row>
    <row r="38" spans="1:13" x14ac:dyDescent="0.25">
      <c r="A38" s="15" t="s">
        <v>91</v>
      </c>
      <c r="B38" s="15"/>
      <c r="C38" s="15"/>
      <c r="D38" s="15"/>
      <c r="E38" s="15"/>
      <c r="F38" s="15"/>
      <c r="G38" s="15"/>
    </row>
    <row r="39" spans="1:13" x14ac:dyDescent="0.25">
      <c r="A39" s="17" t="s">
        <v>92</v>
      </c>
      <c r="B39" s="15"/>
      <c r="C39" s="15"/>
      <c r="D39" s="15"/>
      <c r="E39" s="15"/>
      <c r="F39" s="15"/>
      <c r="G39" s="15"/>
    </row>
    <row r="40" spans="1:13" ht="14.4" x14ac:dyDescent="0.3">
      <c r="A40" s="43" t="s">
        <v>93</v>
      </c>
      <c r="B40" s="15"/>
      <c r="C40" s="15"/>
      <c r="D40" s="15"/>
      <c r="E40" s="15"/>
      <c r="F40" s="15"/>
      <c r="G40" s="15"/>
    </row>
    <row r="41" spans="1:13" x14ac:dyDescent="0.25">
      <c r="A41" s="15"/>
      <c r="B41" s="44"/>
      <c r="C41" s="44"/>
      <c r="D41" s="44"/>
      <c r="E41" s="44"/>
      <c r="F41" s="44"/>
      <c r="G41" s="44"/>
    </row>
    <row r="42" spans="1:13" x14ac:dyDescent="0.25">
      <c r="A42" s="17"/>
      <c r="B42" s="44"/>
      <c r="C42" s="44"/>
      <c r="D42" s="44"/>
      <c r="E42" s="44"/>
      <c r="F42" s="44"/>
      <c r="G42" s="44"/>
      <c r="H42" s="13"/>
      <c r="I42" s="13"/>
      <c r="J42" s="13"/>
      <c r="K42" s="13"/>
      <c r="L42" s="13"/>
      <c r="M42" s="13"/>
    </row>
    <row r="43" spans="1:13" x14ac:dyDescent="0.25">
      <c r="A43" s="44" t="s">
        <v>94</v>
      </c>
      <c r="B43" s="15"/>
      <c r="C43" s="15"/>
      <c r="D43" s="15"/>
      <c r="E43" s="15"/>
      <c r="F43" s="15"/>
      <c r="G43" s="15"/>
    </row>
    <row r="44" spans="1:13" x14ac:dyDescent="0.25">
      <c r="A44" s="44" t="s">
        <v>95</v>
      </c>
      <c r="B44" s="15"/>
      <c r="C44" s="15"/>
      <c r="D44" s="15"/>
      <c r="E44" s="15"/>
      <c r="F44" s="15"/>
      <c r="G44" s="15"/>
    </row>
    <row r="45" spans="1:13" x14ac:dyDescent="0.25">
      <c r="A45" s="15" t="s">
        <v>96</v>
      </c>
      <c r="B45" s="15"/>
      <c r="C45" s="15"/>
      <c r="D45" s="15"/>
      <c r="E45" s="15"/>
      <c r="F45" s="15"/>
      <c r="G45" s="15"/>
    </row>
    <row r="46" spans="1:13" x14ac:dyDescent="0.25">
      <c r="A46" s="44" t="s">
        <v>97</v>
      </c>
      <c r="B46" s="15"/>
      <c r="C46" s="15"/>
      <c r="D46" s="15"/>
      <c r="E46" s="15"/>
      <c r="F46" s="15"/>
      <c r="G46" s="15"/>
    </row>
    <row r="47" spans="1:13" x14ac:dyDescent="0.25">
      <c r="A47" s="15"/>
      <c r="B47" s="15"/>
      <c r="C47" s="15"/>
      <c r="D47" s="15"/>
      <c r="E47" s="15"/>
      <c r="F47" s="15"/>
      <c r="G47" s="15"/>
    </row>
    <row r="48" spans="1:13" x14ac:dyDescent="0.25">
      <c r="A48" s="15"/>
      <c r="B48" s="15"/>
      <c r="C48" s="15"/>
      <c r="D48" s="15"/>
      <c r="E48" s="15"/>
      <c r="F48" s="15"/>
      <c r="G48" s="15"/>
    </row>
    <row r="49" spans="1:7" x14ac:dyDescent="0.25">
      <c r="A49" s="45" t="s">
        <v>98</v>
      </c>
      <c r="B49" s="45"/>
      <c r="C49" s="45"/>
      <c r="D49" s="45"/>
      <c r="E49" s="45"/>
      <c r="F49" s="45"/>
      <c r="G49" s="45"/>
    </row>
    <row r="50" spans="1:7" x14ac:dyDescent="0.25">
      <c r="A50" s="45"/>
      <c r="B50" s="45"/>
      <c r="C50" s="45"/>
      <c r="D50" s="45"/>
      <c r="E50" s="45"/>
      <c r="F50" s="45"/>
      <c r="G50" s="45"/>
    </row>
    <row r="51" spans="1:7" x14ac:dyDescent="0.25">
      <c r="A51" s="45"/>
      <c r="B51" s="45"/>
      <c r="C51" s="45"/>
      <c r="D51" s="45"/>
      <c r="E51" s="45"/>
      <c r="F51" s="45"/>
      <c r="G51" s="45"/>
    </row>
  </sheetData>
  <mergeCells count="4">
    <mergeCell ref="A1:H4"/>
    <mergeCell ref="C5:D5"/>
    <mergeCell ref="F5:G5"/>
    <mergeCell ref="A49:G5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 1</vt:lpstr>
      <vt:lpstr>Př 2</vt:lpstr>
      <vt:lpstr>Př 1 efektivnost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2021-02-11T16:13:47Z</dcterms:created>
  <dcterms:modified xsi:type="dcterms:W3CDTF">2021-09-09T12:05:21Z</dcterms:modified>
</cp:coreProperties>
</file>